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2"/>
  </bookViews>
  <sheets>
    <sheet name="Báo cáo" sheetId="1" r:id="rId1"/>
    <sheet name="CĐR TA-CQ_LTCQ" sheetId="2" r:id="rId2"/>
    <sheet name="CLC" sheetId="3" r:id="rId3"/>
  </sheets>
  <externalReferences>
    <externalReference r:id="rId6"/>
    <externalReference r:id="rId7"/>
  </externalReferences>
  <definedNames>
    <definedName name="_xlnm._FilterDatabase" localSheetId="1" hidden="1">'CĐR TA-CQ_LTCQ'!$A$2:$L$2</definedName>
    <definedName name="hocphan54">#REF!</definedName>
    <definedName name="_xlnm.Print_Titles" localSheetId="1">'CĐR TA-CQ_LTCQ'!$2:$2</definedName>
    <definedName name="thamchieudiem">'[2]KET QUA TONG HOP'!#REF!</definedName>
  </definedNames>
  <calcPr fullCalcOnLoad="1"/>
</workbook>
</file>

<file path=xl/sharedStrings.xml><?xml version="1.0" encoding="utf-8"?>
<sst xmlns="http://schemas.openxmlformats.org/spreadsheetml/2006/main" count="65" uniqueCount="51">
  <si>
    <t>TT</t>
  </si>
  <si>
    <t>SBD</t>
  </si>
  <si>
    <t>Mã SV</t>
  </si>
  <si>
    <t>Tên</t>
  </si>
  <si>
    <t>Họ và</t>
  </si>
  <si>
    <t>Nghe
(20%)</t>
  </si>
  <si>
    <t>Nói
(20%)</t>
  </si>
  <si>
    <t>Điểm TBC</t>
  </si>
  <si>
    <t>Kết quả</t>
  </si>
  <si>
    <t>Đọc
(30%)</t>
  </si>
  <si>
    <t>Viết
(30%)</t>
  </si>
  <si>
    <t>Ghi chú</t>
  </si>
  <si>
    <t>Đạt</t>
  </si>
  <si>
    <t>Đối tượng sinh viên</t>
  </si>
  <si>
    <t>Dự thi
(lượt sv)</t>
  </si>
  <si>
    <t>Tỷ lệ</t>
  </si>
  <si>
    <t>không đạt</t>
  </si>
  <si>
    <t>Tổng thể</t>
  </si>
  <si>
    <t>ĐHCQ</t>
  </si>
  <si>
    <t>Linh</t>
  </si>
  <si>
    <t>Phương</t>
  </si>
  <si>
    <t>Trần Thảo</t>
  </si>
  <si>
    <t>Trâm</t>
  </si>
  <si>
    <t>Dũng</t>
  </si>
  <si>
    <t>Vũ Duy</t>
  </si>
  <si>
    <t>Tửu</t>
  </si>
  <si>
    <t>Thúy</t>
  </si>
  <si>
    <t>Khúc Thị Thùy</t>
  </si>
  <si>
    <t>Trang</t>
  </si>
  <si>
    <t>Danh sách này có 01 sinh viên</t>
  </si>
  <si>
    <t>CLC&amp;POHE</t>
  </si>
  <si>
    <t>Lê Trung</t>
  </si>
  <si>
    <t>Lê Huỳnh</t>
  </si>
  <si>
    <t>Hà Thị Liên</t>
  </si>
  <si>
    <t>Hương</t>
  </si>
  <si>
    <t>Phí Khánh</t>
  </si>
  <si>
    <t>Lê Văn</t>
  </si>
  <si>
    <t>Lộc</t>
  </si>
  <si>
    <t>Đỗ Đức</t>
  </si>
  <si>
    <t>Vi Văn</t>
  </si>
  <si>
    <t>Tùng</t>
  </si>
  <si>
    <t>Nguyễn Thị Hoài</t>
  </si>
  <si>
    <t>Thu</t>
  </si>
  <si>
    <t>Nguyễn Diệu</t>
  </si>
  <si>
    <t>Lã Ngọc</t>
  </si>
  <si>
    <t>Thức</t>
  </si>
  <si>
    <t xml:space="preserve">Phạm Thị </t>
  </si>
  <si>
    <t xml:space="preserve">Thương </t>
  </si>
  <si>
    <r>
      <t xml:space="preserve">KẾT QUẢ THI CHUẨN ĐẦU RA TIẾNG ANH (  SINH VIÊN CHƯƠNG TRÌNH CHẤT LƯỢNG CAO )
</t>
    </r>
    <r>
      <rPr>
        <i/>
        <sz val="11"/>
        <rFont val="Times New Roman"/>
        <family val="1"/>
      </rPr>
      <t>(Kèm theo Thông báo số            /TB-ĐHKTQD ngày            tháng 12 năm 2022)</t>
    </r>
  </si>
  <si>
    <r>
      <t xml:space="preserve">KẾT QUẢ THI CHUẨN ĐẦU RA TIẾNG ANH (  SINH VIÊN CQ_LTCQ )
</t>
    </r>
    <r>
      <rPr>
        <i/>
        <sz val="11"/>
        <rFont val="Times New Roman"/>
        <family val="1"/>
      </rPr>
      <t>(Kèm theo Thông báo số            /TB-ĐHKTQD ngày            tháng 12 năm 2022)</t>
    </r>
  </si>
  <si>
    <t>Danh sách này có 13 sinh viên</t>
  </si>
</sst>
</file>

<file path=xl/styles.xml><?xml version="1.0" encoding="utf-8"?>
<styleSheet xmlns="http://schemas.openxmlformats.org/spreadsheetml/2006/main">
  <numFmts count="3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#,##0.0"/>
    <numFmt numFmtId="184" formatCode="[$-409]dddd\,\ mmmm\ dd\,\ yyyy"/>
    <numFmt numFmtId="185" formatCode="[$-409]h:mm:ss\ AM/PM"/>
    <numFmt numFmtId="186" formatCode="_(* #,##0.0_);_(* \(#,##0.0\);_(* &quot;-&quot;?_);_(@_)"/>
    <numFmt numFmtId="187" formatCode="0.000"/>
    <numFmt numFmtId="188" formatCode="0.0%"/>
    <numFmt numFmtId="189" formatCode="#,##0.0_);\(#,##0.0\)"/>
    <numFmt numFmtId="190" formatCode="[$-1010000]d/m/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Cambria"/>
      <family val="1"/>
    </font>
    <font>
      <sz val="11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28" borderId="2" applyNumberFormat="0" applyAlignment="0" applyProtection="0"/>
    <xf numFmtId="0" fontId="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" fillId="33" borderId="0" xfId="80" applyFont="1" applyFill="1">
      <alignment/>
      <protection/>
    </xf>
    <xf numFmtId="0" fontId="4" fillId="33" borderId="0" xfId="80" applyFont="1" applyFill="1" applyAlignment="1">
      <alignment vertical="center"/>
      <protection/>
    </xf>
    <xf numFmtId="0" fontId="4" fillId="33" borderId="10" xfId="8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ill="1" applyBorder="1" applyAlignment="1">
      <alignment vertical="center"/>
    </xf>
    <xf numFmtId="0" fontId="4" fillId="33" borderId="10" xfId="80" applyFont="1" applyFill="1" applyBorder="1" applyAlignment="1">
      <alignment horizontal="center" vertical="center"/>
      <protection/>
    </xf>
    <xf numFmtId="0" fontId="4" fillId="33" borderId="10" xfId="80" applyFont="1" applyFill="1" applyBorder="1">
      <alignment/>
      <protection/>
    </xf>
    <xf numFmtId="0" fontId="4" fillId="33" borderId="0" xfId="80" applyNumberFormat="1" applyFont="1" applyFill="1" applyBorder="1" applyAlignment="1" applyProtection="1">
      <alignment vertical="center"/>
      <protection/>
    </xf>
    <xf numFmtId="0" fontId="9" fillId="33" borderId="10" xfId="80" applyNumberFormat="1" applyFont="1" applyFill="1" applyBorder="1" applyAlignment="1" applyProtection="1">
      <alignment horizontal="center" vertical="center" wrapText="1"/>
      <protection/>
    </xf>
    <xf numFmtId="0" fontId="9" fillId="33" borderId="10" xfId="80" applyNumberFormat="1" applyFont="1" applyFill="1" applyBorder="1" applyAlignment="1" applyProtection="1">
      <alignment horizontal="center" vertical="center"/>
      <protection/>
    </xf>
    <xf numFmtId="0" fontId="9" fillId="33" borderId="10" xfId="80" applyNumberFormat="1" applyFont="1" applyFill="1" applyBorder="1" applyAlignment="1" applyProtection="1">
      <alignment horizontal="center" vertical="center" wrapText="1" shrinkToFit="1"/>
      <protection/>
    </xf>
    <xf numFmtId="0" fontId="3" fillId="33" borderId="10" xfId="80" applyNumberFormat="1" applyFont="1" applyFill="1" applyBorder="1" applyAlignment="1" applyProtection="1">
      <alignment horizontal="center" vertical="center"/>
      <protection/>
    </xf>
    <xf numFmtId="0" fontId="4" fillId="33" borderId="0" xfId="8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2" fontId="4" fillId="33" borderId="0" xfId="80" applyNumberFormat="1" applyFont="1" applyFill="1" applyBorder="1" applyAlignment="1">
      <alignment horizontal="right" vertical="center" shrinkToFit="1"/>
      <protection/>
    </xf>
    <xf numFmtId="2" fontId="4" fillId="33" borderId="0" xfId="80" applyNumberFormat="1" applyFont="1" applyFill="1" applyBorder="1" applyAlignment="1">
      <alignment horizontal="right" vertical="center"/>
      <protection/>
    </xf>
    <xf numFmtId="0" fontId="0" fillId="33" borderId="0" xfId="0" applyFill="1" applyBorder="1" applyAlignment="1">
      <alignment vertical="center"/>
    </xf>
    <xf numFmtId="2" fontId="0" fillId="33" borderId="0" xfId="0" applyNumberFormat="1" applyFill="1" applyBorder="1" applyAlignment="1">
      <alignment vertical="center"/>
    </xf>
    <xf numFmtId="0" fontId="4" fillId="33" borderId="0" xfId="80" applyFont="1" applyFill="1" applyBorder="1" applyAlignment="1">
      <alignment horizontal="center" vertical="center"/>
      <protection/>
    </xf>
    <xf numFmtId="0" fontId="4" fillId="33" borderId="0" xfId="80" applyNumberFormat="1" applyFont="1" applyFill="1" applyBorder="1" applyAlignment="1" applyProtection="1">
      <alignment/>
      <protection/>
    </xf>
    <xf numFmtId="180" fontId="4" fillId="33" borderId="0" xfId="80" applyNumberFormat="1" applyFont="1" applyFill="1" applyAlignment="1">
      <alignment horizontal="center" vertical="center"/>
      <protection/>
    </xf>
    <xf numFmtId="0" fontId="4" fillId="33" borderId="0" xfId="80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188" fontId="53" fillId="0" borderId="10" xfId="92" applyNumberFormat="1" applyFont="1" applyBorder="1" applyAlignment="1">
      <alignment horizontal="center" vertical="center"/>
    </xf>
    <xf numFmtId="188" fontId="53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183" fontId="14" fillId="34" borderId="10" xfId="80" applyNumberFormat="1" applyFont="1" applyFill="1" applyBorder="1" applyAlignment="1">
      <alignment horizontal="center" vertical="center"/>
      <protection/>
    </xf>
    <xf numFmtId="0" fontId="56" fillId="33" borderId="10" xfId="0" applyFont="1" applyFill="1" applyBorder="1" applyAlignment="1" quotePrefix="1">
      <alignment horizontal="center" vertical="center"/>
    </xf>
    <xf numFmtId="0" fontId="55" fillId="33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 quotePrefix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9" fillId="33" borderId="11" xfId="80" applyNumberFormat="1" applyFont="1" applyFill="1" applyBorder="1" applyAlignment="1" applyProtection="1">
      <alignment horizontal="center" vertical="center" wrapText="1"/>
      <protection/>
    </xf>
    <xf numFmtId="0" fontId="12" fillId="33" borderId="0" xfId="69" applyNumberFormat="1" applyFont="1" applyFill="1" applyBorder="1" applyAlignment="1" applyProtection="1">
      <alignment horizontal="center" vertical="center"/>
      <protection/>
    </xf>
    <xf numFmtId="0" fontId="6" fillId="33" borderId="0" xfId="69" applyNumberFormat="1" applyFont="1" applyFill="1" applyBorder="1" applyAlignment="1" applyProtection="1">
      <alignment horizontal="center" vertical="center"/>
      <protection/>
    </xf>
    <xf numFmtId="0" fontId="5" fillId="33" borderId="0" xfId="69" applyNumberFormat="1" applyFont="1" applyFill="1" applyBorder="1" applyAlignment="1" applyProtection="1">
      <alignment horizontal="center" vertical="center"/>
      <protection/>
    </xf>
    <xf numFmtId="0" fontId="11" fillId="33" borderId="0" xfId="80" applyNumberFormat="1" applyFont="1" applyFill="1" applyBorder="1" applyAlignment="1" applyProtection="1">
      <alignment horizontal="center" vertical="center" wrapText="1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2 2" xfId="44"/>
    <cellStyle name="Comma 2 3" xfId="45"/>
    <cellStyle name="Comma 3" xfId="46"/>
    <cellStyle name="Comma 4" xfId="47"/>
    <cellStyle name="Currency" xfId="48"/>
    <cellStyle name="Currency [0]" xfId="49"/>
    <cellStyle name="Check Cell" xfId="50"/>
    <cellStyle name="Excel Built-in Normal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1" xfId="64"/>
    <cellStyle name="Normal 12" xfId="65"/>
    <cellStyle name="Normal 13" xfId="66"/>
    <cellStyle name="Normal 14" xfId="67"/>
    <cellStyle name="Normal 15" xfId="68"/>
    <cellStyle name="Normal 2" xfId="69"/>
    <cellStyle name="Normal 2 10" xfId="70"/>
    <cellStyle name="Normal 2 11" xfId="71"/>
    <cellStyle name="Normal 2 2" xfId="72"/>
    <cellStyle name="Normal 2 3" xfId="73"/>
    <cellStyle name="Normal 2 4" xfId="74"/>
    <cellStyle name="Normal 2 5" xfId="75"/>
    <cellStyle name="Normal 2 6" xfId="76"/>
    <cellStyle name="Normal 2 7" xfId="77"/>
    <cellStyle name="Normal 2 8" xfId="78"/>
    <cellStyle name="Normal 2 9" xfId="79"/>
    <cellStyle name="Normal 3" xfId="80"/>
    <cellStyle name="Normal 3 2" xfId="81"/>
    <cellStyle name="Normal 3 3" xfId="82"/>
    <cellStyle name="Normal 3 4" xfId="83"/>
    <cellStyle name="Normal 4" xfId="84"/>
    <cellStyle name="Normal 5" xfId="85"/>
    <cellStyle name="Normal 6" xfId="86"/>
    <cellStyle name="Normal 7" xfId="87"/>
    <cellStyle name="Normal 8" xfId="88"/>
    <cellStyle name="Normal 9" xfId="89"/>
    <cellStyle name="Note" xfId="90"/>
    <cellStyle name="Output" xfId="91"/>
    <cellStyle name="Percent" xfId="92"/>
    <cellStyle name="Percent 2" xfId="93"/>
    <cellStyle name="Percent 3" xfId="94"/>
    <cellStyle name="Title" xfId="95"/>
    <cellStyle name="Total" xfId="96"/>
    <cellStyle name="Warning Text" xfId="9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hien%20hanh\0.Bo%20de%20cuong%20chi%20tiet_2015\0.Cac%20tai%20lieu%20huong%20dan\10.He%20thong%20mon%20hoc_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elcome\Downloads\Danh%20sach%20sinh%20vien%20kiem%20tra%20dot%201-2016-2017_gui%20a%20Tung%20lam%20ph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 thong mon hoc trinh do DH"/>
      <sheetName val="He thong chuyen de_de an"/>
      <sheetName val="He thong hoc ph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3"/>
      <sheetName val="P2"/>
      <sheetName val="P1"/>
      <sheetName val="tui 1"/>
      <sheetName val="tui 2"/>
      <sheetName val="tui 3"/>
      <sheetName val="tui 4"/>
      <sheetName val="TUI 5ĐV"/>
      <sheetName val="TUI6 ĐV"/>
      <sheetName val="TUI 7 ĐV"/>
      <sheetName val="tui 8 đọc viết"/>
      <sheetName val="KET QUA TONG HOP"/>
      <sheetName val="Sheet1"/>
      <sheetName val="thamchieudiem"/>
      <sheetName val="KET QUA TONG HO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6.140625" style="24" customWidth="1"/>
    <col min="2" max="2" width="33.00390625" style="0" customWidth="1"/>
    <col min="3" max="3" width="20.140625" style="25" customWidth="1"/>
    <col min="4" max="4" width="15.7109375" style="25" customWidth="1"/>
    <col min="5" max="5" width="11.7109375" style="25" customWidth="1"/>
    <col min="6" max="7" width="14.140625" style="25" customWidth="1"/>
  </cols>
  <sheetData>
    <row r="1" spans="1:7" ht="46.5" customHeight="1">
      <c r="A1" s="30" t="s">
        <v>0</v>
      </c>
      <c r="B1" s="30" t="s">
        <v>13</v>
      </c>
      <c r="C1" s="31" t="s">
        <v>14</v>
      </c>
      <c r="D1" s="30" t="s">
        <v>12</v>
      </c>
      <c r="E1" s="30" t="s">
        <v>15</v>
      </c>
      <c r="F1" s="30" t="s">
        <v>16</v>
      </c>
      <c r="G1" s="30" t="s">
        <v>15</v>
      </c>
    </row>
    <row r="2" spans="1:7" ht="33" customHeight="1">
      <c r="A2" s="26">
        <v>1</v>
      </c>
      <c r="B2" s="27" t="s">
        <v>18</v>
      </c>
      <c r="C2" s="26">
        <v>13</v>
      </c>
      <c r="D2" s="26">
        <v>12</v>
      </c>
      <c r="E2" s="28">
        <f>D2/C2</f>
        <v>0.9230769230769231</v>
      </c>
      <c r="F2" s="26">
        <f>C2-D2</f>
        <v>1</v>
      </c>
      <c r="G2" s="29">
        <f>1-E2</f>
        <v>0.07692307692307687</v>
      </c>
    </row>
    <row r="3" spans="1:7" ht="33" customHeight="1">
      <c r="A3" s="26">
        <v>4</v>
      </c>
      <c r="B3" s="27" t="s">
        <v>30</v>
      </c>
      <c r="C3" s="26">
        <v>1</v>
      </c>
      <c r="D3" s="26">
        <v>0</v>
      </c>
      <c r="E3" s="28">
        <f>D3/C3</f>
        <v>0</v>
      </c>
      <c r="F3" s="26">
        <f>C3-D3</f>
        <v>1</v>
      </c>
      <c r="G3" s="29">
        <f>1-E3</f>
        <v>1</v>
      </c>
    </row>
    <row r="4" spans="1:7" ht="33" customHeight="1">
      <c r="A4" s="26"/>
      <c r="B4" s="30" t="s">
        <v>17</v>
      </c>
      <c r="C4" s="26">
        <f>SUM(C2:C3)</f>
        <v>14</v>
      </c>
      <c r="D4" s="26">
        <f>SUM(D2:D3)</f>
        <v>12</v>
      </c>
      <c r="E4" s="28">
        <f>D4/C4</f>
        <v>0.8571428571428571</v>
      </c>
      <c r="F4" s="26">
        <f>C4-D4</f>
        <v>2</v>
      </c>
      <c r="G4" s="29">
        <f>1-E4</f>
        <v>0.1428571428571429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D23" sqref="D23"/>
    </sheetView>
  </sheetViews>
  <sheetFormatPr defaultColWidth="10.421875" defaultRowHeight="12.75" customHeight="1"/>
  <cols>
    <col min="1" max="1" width="5.57421875" style="2" customWidth="1"/>
    <col min="2" max="2" width="5.00390625" style="7" customWidth="1"/>
    <col min="3" max="3" width="9.7109375" style="7" customWidth="1"/>
    <col min="4" max="4" width="16.8515625" style="7" customWidth="1"/>
    <col min="5" max="5" width="6.8515625" style="7" customWidth="1"/>
    <col min="6" max="6" width="7.28125" style="12" customWidth="1"/>
    <col min="7" max="7" width="7.140625" style="12" customWidth="1"/>
    <col min="8" max="8" width="7.28125" style="22" customWidth="1"/>
    <col min="9" max="9" width="6.57421875" style="23" customWidth="1"/>
    <col min="10" max="10" width="7.57421875" style="23" customWidth="1"/>
    <col min="11" max="11" width="9.8515625" style="23" customWidth="1"/>
    <col min="12" max="12" width="7.28125" style="2" customWidth="1"/>
    <col min="13" max="16384" width="10.421875" style="2" customWidth="1"/>
  </cols>
  <sheetData>
    <row r="1" spans="1:12" s="7" customFormat="1" ht="33.75" customHeight="1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12" customFormat="1" ht="44.25" customHeight="1">
      <c r="A2" s="8" t="s">
        <v>0</v>
      </c>
      <c r="B2" s="9" t="s">
        <v>1</v>
      </c>
      <c r="C2" s="8" t="s">
        <v>2</v>
      </c>
      <c r="D2" s="9" t="s">
        <v>4</v>
      </c>
      <c r="E2" s="8" t="s">
        <v>3</v>
      </c>
      <c r="F2" s="10" t="s">
        <v>9</v>
      </c>
      <c r="G2" s="10" t="s">
        <v>10</v>
      </c>
      <c r="H2" s="10" t="s">
        <v>5</v>
      </c>
      <c r="I2" s="10" t="s">
        <v>6</v>
      </c>
      <c r="J2" s="8" t="s">
        <v>7</v>
      </c>
      <c r="K2" s="9" t="s">
        <v>8</v>
      </c>
      <c r="L2" s="11" t="s">
        <v>11</v>
      </c>
    </row>
    <row r="3" spans="1:12" s="1" customFormat="1" ht="19.5" customHeight="1">
      <c r="A3" s="3">
        <v>1</v>
      </c>
      <c r="B3" s="32">
        <v>1</v>
      </c>
      <c r="C3" s="34">
        <v>11161024</v>
      </c>
      <c r="D3" s="35" t="s">
        <v>31</v>
      </c>
      <c r="E3" s="35" t="s">
        <v>23</v>
      </c>
      <c r="F3" s="33">
        <v>7.5</v>
      </c>
      <c r="G3" s="33">
        <v>5.5</v>
      </c>
      <c r="H3" s="33">
        <v>4.5</v>
      </c>
      <c r="I3" s="33">
        <v>6.5</v>
      </c>
      <c r="J3" s="4">
        <f aca="true" t="shared" si="0" ref="J3:J15">F3*0.3+G3*0.3+H3*0.2+I3*0.2</f>
        <v>6.1</v>
      </c>
      <c r="K3" s="5" t="str">
        <f aca="true" t="shared" si="1" ref="K3:K15">IF(OR(J3&lt;5,F3&lt;3,G3&lt;3,H3&lt;3,I3&lt;3),"không đạt","đạt")</f>
        <v>đạt</v>
      </c>
      <c r="L3" s="6"/>
    </row>
    <row r="4" spans="1:12" s="1" customFormat="1" ht="19.5" customHeight="1">
      <c r="A4" s="3">
        <v>2</v>
      </c>
      <c r="B4" s="32">
        <v>4</v>
      </c>
      <c r="C4" s="34">
        <v>13160157</v>
      </c>
      <c r="D4" s="35" t="s">
        <v>33</v>
      </c>
      <c r="E4" s="35" t="s">
        <v>34</v>
      </c>
      <c r="F4" s="33">
        <v>7</v>
      </c>
      <c r="G4" s="33">
        <v>5.5</v>
      </c>
      <c r="H4" s="33">
        <v>6</v>
      </c>
      <c r="I4" s="33">
        <v>4.5</v>
      </c>
      <c r="J4" s="4">
        <f t="shared" si="0"/>
        <v>5.8500000000000005</v>
      </c>
      <c r="K4" s="5" t="str">
        <f t="shared" si="1"/>
        <v>đạt</v>
      </c>
      <c r="L4" s="6"/>
    </row>
    <row r="5" spans="1:12" s="1" customFormat="1" ht="19.5" customHeight="1">
      <c r="A5" s="3">
        <v>3</v>
      </c>
      <c r="B5" s="32">
        <v>6</v>
      </c>
      <c r="C5" s="38">
        <v>11142630</v>
      </c>
      <c r="D5" s="35" t="s">
        <v>36</v>
      </c>
      <c r="E5" s="35" t="s">
        <v>37</v>
      </c>
      <c r="F5" s="33">
        <v>7.5</v>
      </c>
      <c r="G5" s="33">
        <v>7.5</v>
      </c>
      <c r="H5" s="33">
        <v>8</v>
      </c>
      <c r="I5" s="33">
        <v>5</v>
      </c>
      <c r="J5" s="4">
        <f t="shared" si="0"/>
        <v>7.1</v>
      </c>
      <c r="K5" s="5" t="str">
        <f t="shared" si="1"/>
        <v>đạt</v>
      </c>
      <c r="L5" s="6"/>
    </row>
    <row r="6" spans="1:12" s="1" customFormat="1" ht="19.5" customHeight="1">
      <c r="A6" s="3">
        <v>4</v>
      </c>
      <c r="B6" s="32">
        <v>8</v>
      </c>
      <c r="C6" s="37">
        <v>11164115</v>
      </c>
      <c r="D6" s="35" t="s">
        <v>38</v>
      </c>
      <c r="E6" s="35" t="s">
        <v>20</v>
      </c>
      <c r="F6" s="33">
        <v>5.5</v>
      </c>
      <c r="G6" s="33">
        <v>7</v>
      </c>
      <c r="H6" s="33">
        <v>3</v>
      </c>
      <c r="I6" s="33">
        <v>3.5</v>
      </c>
      <c r="J6" s="4">
        <f t="shared" si="0"/>
        <v>5.05</v>
      </c>
      <c r="K6" s="5" t="str">
        <f t="shared" si="1"/>
        <v>đạt</v>
      </c>
      <c r="L6" s="6"/>
    </row>
    <row r="7" spans="1:12" s="1" customFormat="1" ht="19.5" customHeight="1">
      <c r="A7" s="3">
        <v>5</v>
      </c>
      <c r="B7" s="32">
        <v>9</v>
      </c>
      <c r="C7" s="34">
        <v>11166296</v>
      </c>
      <c r="D7" s="35" t="s">
        <v>39</v>
      </c>
      <c r="E7" s="35" t="s">
        <v>40</v>
      </c>
      <c r="F7" s="33">
        <v>7</v>
      </c>
      <c r="G7" s="33">
        <v>7.5</v>
      </c>
      <c r="H7" s="33">
        <v>7</v>
      </c>
      <c r="I7" s="33">
        <v>3.5</v>
      </c>
      <c r="J7" s="4">
        <f t="shared" si="0"/>
        <v>6.45</v>
      </c>
      <c r="K7" s="5" t="str">
        <f t="shared" si="1"/>
        <v>đạt</v>
      </c>
      <c r="L7" s="6"/>
    </row>
    <row r="8" spans="1:12" s="1" customFormat="1" ht="19.5" customHeight="1">
      <c r="A8" s="3">
        <v>6</v>
      </c>
      <c r="B8" s="32">
        <v>10</v>
      </c>
      <c r="C8" s="34">
        <v>11154845</v>
      </c>
      <c r="D8" s="35" t="s">
        <v>24</v>
      </c>
      <c r="E8" s="35" t="s">
        <v>25</v>
      </c>
      <c r="F8" s="33">
        <v>7</v>
      </c>
      <c r="G8" s="33">
        <v>7.5</v>
      </c>
      <c r="H8" s="33">
        <v>4</v>
      </c>
      <c r="I8" s="33">
        <v>3</v>
      </c>
      <c r="J8" s="4">
        <f t="shared" si="0"/>
        <v>5.75</v>
      </c>
      <c r="K8" s="5" t="str">
        <f t="shared" si="1"/>
        <v>đạt</v>
      </c>
      <c r="L8" s="6"/>
    </row>
    <row r="9" spans="1:12" s="1" customFormat="1" ht="19.5" customHeight="1">
      <c r="A9" s="3">
        <v>7</v>
      </c>
      <c r="B9" s="32">
        <v>11</v>
      </c>
      <c r="C9" s="37">
        <v>13150105</v>
      </c>
      <c r="D9" s="35" t="s">
        <v>41</v>
      </c>
      <c r="E9" s="35" t="s">
        <v>42</v>
      </c>
      <c r="F9" s="33">
        <v>7.5</v>
      </c>
      <c r="G9" s="33">
        <v>7.5</v>
      </c>
      <c r="H9" s="33">
        <v>4</v>
      </c>
      <c r="I9" s="33">
        <v>3</v>
      </c>
      <c r="J9" s="4">
        <f t="shared" si="0"/>
        <v>5.9</v>
      </c>
      <c r="K9" s="5" t="str">
        <f t="shared" si="1"/>
        <v>đạt</v>
      </c>
      <c r="L9" s="6"/>
    </row>
    <row r="10" spans="1:12" s="1" customFormat="1" ht="19.5" customHeight="1">
      <c r="A10" s="3">
        <v>8</v>
      </c>
      <c r="B10" s="32">
        <v>12</v>
      </c>
      <c r="C10" s="37">
        <v>11154281</v>
      </c>
      <c r="D10" s="35" t="s">
        <v>43</v>
      </c>
      <c r="E10" s="35" t="s">
        <v>26</v>
      </c>
      <c r="F10" s="33">
        <v>7</v>
      </c>
      <c r="G10" s="33">
        <v>7.5</v>
      </c>
      <c r="H10" s="33">
        <v>5</v>
      </c>
      <c r="I10" s="33">
        <v>5.5</v>
      </c>
      <c r="J10" s="4">
        <f t="shared" si="0"/>
        <v>6.449999999999999</v>
      </c>
      <c r="K10" s="5" t="str">
        <f t="shared" si="1"/>
        <v>đạt</v>
      </c>
      <c r="L10" s="6"/>
    </row>
    <row r="11" spans="1:12" s="1" customFormat="1" ht="19.5" customHeight="1">
      <c r="A11" s="3">
        <v>9</v>
      </c>
      <c r="B11" s="32">
        <v>13</v>
      </c>
      <c r="C11" s="37">
        <v>11166307</v>
      </c>
      <c r="D11" s="35" t="s">
        <v>44</v>
      </c>
      <c r="E11" s="35" t="s">
        <v>45</v>
      </c>
      <c r="F11" s="33">
        <v>8.5</v>
      </c>
      <c r="G11" s="33">
        <v>8</v>
      </c>
      <c r="H11" s="33">
        <v>8.5</v>
      </c>
      <c r="I11" s="33">
        <v>6</v>
      </c>
      <c r="J11" s="4">
        <f t="shared" si="0"/>
        <v>7.85</v>
      </c>
      <c r="K11" s="5" t="str">
        <f t="shared" si="1"/>
        <v>đạt</v>
      </c>
      <c r="L11" s="6"/>
    </row>
    <row r="12" spans="1:12" s="1" customFormat="1" ht="19.5" customHeight="1">
      <c r="A12" s="3">
        <v>10</v>
      </c>
      <c r="B12" s="32">
        <v>14</v>
      </c>
      <c r="C12" s="37">
        <v>11144668</v>
      </c>
      <c r="D12" s="35" t="s">
        <v>27</v>
      </c>
      <c r="E12" s="35" t="s">
        <v>28</v>
      </c>
      <c r="F12" s="33">
        <v>8</v>
      </c>
      <c r="G12" s="33">
        <v>5</v>
      </c>
      <c r="H12" s="33">
        <v>4</v>
      </c>
      <c r="I12" s="33">
        <v>3.5</v>
      </c>
      <c r="J12" s="4">
        <f t="shared" si="0"/>
        <v>5.4</v>
      </c>
      <c r="K12" s="5" t="str">
        <f t="shared" si="1"/>
        <v>đạt</v>
      </c>
      <c r="L12" s="6"/>
    </row>
    <row r="13" spans="1:12" s="1" customFormat="1" ht="19.5" customHeight="1">
      <c r="A13" s="3">
        <v>11</v>
      </c>
      <c r="B13" s="32">
        <v>15</v>
      </c>
      <c r="C13" s="34">
        <v>13160581</v>
      </c>
      <c r="D13" s="35" t="s">
        <v>21</v>
      </c>
      <c r="E13" s="35" t="s">
        <v>22</v>
      </c>
      <c r="F13" s="33">
        <v>8</v>
      </c>
      <c r="G13" s="33">
        <v>7</v>
      </c>
      <c r="H13" s="33">
        <v>4</v>
      </c>
      <c r="I13" s="33">
        <v>3.5</v>
      </c>
      <c r="J13" s="4">
        <f t="shared" si="0"/>
        <v>6</v>
      </c>
      <c r="K13" s="5" t="str">
        <f t="shared" si="1"/>
        <v>đạt</v>
      </c>
      <c r="L13" s="6"/>
    </row>
    <row r="14" spans="1:12" s="1" customFormat="1" ht="19.5" customHeight="1">
      <c r="A14" s="3">
        <v>12</v>
      </c>
      <c r="B14" s="32">
        <v>16</v>
      </c>
      <c r="C14" s="34">
        <v>11154238</v>
      </c>
      <c r="D14" s="35" t="s">
        <v>46</v>
      </c>
      <c r="E14" s="35" t="s">
        <v>47</v>
      </c>
      <c r="F14" s="33">
        <v>7.5</v>
      </c>
      <c r="G14" s="33">
        <v>6.5</v>
      </c>
      <c r="H14" s="33">
        <v>4.5</v>
      </c>
      <c r="I14" s="33">
        <v>3</v>
      </c>
      <c r="J14" s="4">
        <f t="shared" si="0"/>
        <v>5.700000000000001</v>
      </c>
      <c r="K14" s="5" t="str">
        <f t="shared" si="1"/>
        <v>đạt</v>
      </c>
      <c r="L14" s="6"/>
    </row>
    <row r="15" spans="1:12" s="1" customFormat="1" ht="19.5" customHeight="1">
      <c r="A15" s="3">
        <v>13</v>
      </c>
      <c r="B15" s="32">
        <v>2</v>
      </c>
      <c r="C15" s="36">
        <v>11150753</v>
      </c>
      <c r="D15" s="35" t="s">
        <v>32</v>
      </c>
      <c r="E15" s="35" t="s">
        <v>12</v>
      </c>
      <c r="F15" s="33">
        <v>5.5</v>
      </c>
      <c r="G15" s="33">
        <v>6</v>
      </c>
      <c r="H15" s="33">
        <v>4</v>
      </c>
      <c r="I15" s="33">
        <v>3</v>
      </c>
      <c r="J15" s="4">
        <f t="shared" si="0"/>
        <v>4.85</v>
      </c>
      <c r="K15" s="5" t="str">
        <f t="shared" si="1"/>
        <v>không đạt</v>
      </c>
      <c r="L15" s="6"/>
    </row>
    <row r="16" spans="1:11" s="1" customFormat="1" ht="6" customHeight="1">
      <c r="A16" s="12"/>
      <c r="B16" s="13"/>
      <c r="C16" s="14"/>
      <c r="D16" s="15"/>
      <c r="E16" s="15"/>
      <c r="F16" s="16"/>
      <c r="G16" s="17"/>
      <c r="H16" s="17"/>
      <c r="I16" s="18"/>
      <c r="J16" s="19"/>
      <c r="K16" s="20"/>
    </row>
    <row r="17" spans="1:11" ht="21.75" customHeight="1">
      <c r="A17" s="43" t="s">
        <v>50</v>
      </c>
      <c r="B17" s="43"/>
      <c r="C17" s="43"/>
      <c r="D17" s="43"/>
      <c r="F17" s="42"/>
      <c r="G17" s="42"/>
      <c r="H17" s="42"/>
      <c r="I17" s="42"/>
      <c r="J17" s="42"/>
      <c r="K17" s="42"/>
    </row>
    <row r="18" spans="6:11" ht="18.75" customHeight="1">
      <c r="F18" s="40"/>
      <c r="G18" s="40"/>
      <c r="H18" s="40"/>
      <c r="I18" s="40"/>
      <c r="J18" s="40"/>
      <c r="K18" s="40"/>
    </row>
    <row r="19" spans="6:11" ht="20.25" customHeight="1">
      <c r="F19" s="40"/>
      <c r="G19" s="40"/>
      <c r="H19" s="40"/>
      <c r="I19" s="40"/>
      <c r="J19" s="40"/>
      <c r="K19" s="40"/>
    </row>
    <row r="20" spans="6:11" ht="12.75" customHeight="1">
      <c r="F20" s="21"/>
      <c r="G20" s="21"/>
      <c r="H20" s="21"/>
      <c r="I20" s="1"/>
      <c r="J20" s="1"/>
      <c r="K20" s="1"/>
    </row>
    <row r="21" spans="6:11" ht="12.75" customHeight="1">
      <c r="F21" s="41"/>
      <c r="G21" s="41"/>
      <c r="H21" s="41"/>
      <c r="I21" s="41"/>
      <c r="J21" s="41"/>
      <c r="K21" s="41"/>
    </row>
    <row r="22" spans="6:11" ht="12.75" customHeight="1">
      <c r="F22" s="40"/>
      <c r="G22" s="40"/>
      <c r="H22" s="40"/>
      <c r="I22" s="40"/>
      <c r="J22" s="40"/>
      <c r="K22" s="40"/>
    </row>
  </sheetData>
  <sheetProtection/>
  <autoFilter ref="A2:L2"/>
  <mergeCells count="7">
    <mergeCell ref="A1:L1"/>
    <mergeCell ref="F22:K22"/>
    <mergeCell ref="F21:K21"/>
    <mergeCell ref="F19:K19"/>
    <mergeCell ref="F18:K18"/>
    <mergeCell ref="F17:K17"/>
    <mergeCell ref="A17:D17"/>
  </mergeCells>
  <conditionalFormatting sqref="C15 C3:C13">
    <cfRule type="duplicateValues" priority="2" dxfId="3" stopIfTrue="1">
      <formula>AND(COUNTIF($C$15:$C$15,C3)+COUNTIF($C$3:$C$13,C3)&gt;1,NOT(ISBLANK(C3)))</formula>
    </cfRule>
  </conditionalFormatting>
  <conditionalFormatting sqref="C14">
    <cfRule type="duplicateValues" priority="1" dxfId="3" stopIfTrue="1">
      <formula>AND(COUNTIF($C$14:$C$14,C14)&gt;1,NOT(ISBLANK(C14)))</formula>
    </cfRule>
  </conditionalFormatting>
  <printOptions/>
  <pageMargins left="0.3937007874015748" right="0.1968503937007874" top="0.35433070866141736" bottom="0.4724409448818898" header="0.31496062992125984" footer="0.31496062992125984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C9" sqref="C9"/>
    </sheetView>
  </sheetViews>
  <sheetFormatPr defaultColWidth="10.421875" defaultRowHeight="15"/>
  <cols>
    <col min="1" max="1" width="5.57421875" style="2" customWidth="1"/>
    <col min="2" max="2" width="5.00390625" style="7" customWidth="1"/>
    <col min="3" max="3" width="9.7109375" style="7" customWidth="1"/>
    <col min="4" max="4" width="16.8515625" style="7" customWidth="1"/>
    <col min="5" max="5" width="6.8515625" style="7" customWidth="1"/>
    <col min="6" max="6" width="7.28125" style="12" customWidth="1"/>
    <col min="7" max="7" width="7.140625" style="12" customWidth="1"/>
    <col min="8" max="8" width="7.28125" style="22" customWidth="1"/>
    <col min="9" max="9" width="6.57421875" style="23" customWidth="1"/>
    <col min="10" max="10" width="7.57421875" style="23" customWidth="1"/>
    <col min="11" max="11" width="7.28125" style="2" customWidth="1"/>
    <col min="12" max="16384" width="10.421875" style="2" customWidth="1"/>
  </cols>
  <sheetData>
    <row r="1" spans="1:11" s="7" customFormat="1" ht="64.5" customHeight="1">
      <c r="A1" s="39" t="s">
        <v>48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12" customFormat="1" ht="54.75" customHeight="1">
      <c r="A2" s="8" t="s">
        <v>0</v>
      </c>
      <c r="B2" s="9" t="s">
        <v>1</v>
      </c>
      <c r="C2" s="8" t="s">
        <v>2</v>
      </c>
      <c r="D2" s="9" t="s">
        <v>4</v>
      </c>
      <c r="E2" s="8" t="s">
        <v>3</v>
      </c>
      <c r="F2" s="10" t="s">
        <v>9</v>
      </c>
      <c r="G2" s="10" t="s">
        <v>10</v>
      </c>
      <c r="H2" s="10" t="s">
        <v>5</v>
      </c>
      <c r="I2" s="10" t="s">
        <v>6</v>
      </c>
      <c r="J2" s="8" t="s">
        <v>7</v>
      </c>
      <c r="K2" s="11" t="s">
        <v>11</v>
      </c>
    </row>
    <row r="3" spans="1:11" s="1" customFormat="1" ht="35.25" customHeight="1">
      <c r="A3" s="3">
        <v>1</v>
      </c>
      <c r="B3" s="32">
        <v>5</v>
      </c>
      <c r="C3" s="37">
        <v>11152628</v>
      </c>
      <c r="D3" s="35" t="s">
        <v>35</v>
      </c>
      <c r="E3" s="35" t="s">
        <v>19</v>
      </c>
      <c r="F3" s="33">
        <v>7</v>
      </c>
      <c r="G3" s="33">
        <v>7</v>
      </c>
      <c r="H3" s="33">
        <v>4</v>
      </c>
      <c r="I3" s="33">
        <v>3</v>
      </c>
      <c r="J3" s="4">
        <f>F3*0.3+G3*0.3+H3*0.2+I3*0.2</f>
        <v>5.6</v>
      </c>
      <c r="K3" s="6"/>
    </row>
    <row r="4" spans="1:10" s="1" customFormat="1" ht="6" customHeight="1">
      <c r="A4" s="12"/>
      <c r="B4" s="13"/>
      <c r="C4" s="14"/>
      <c r="D4" s="15"/>
      <c r="E4" s="15"/>
      <c r="F4" s="16"/>
      <c r="G4" s="17"/>
      <c r="H4" s="17"/>
      <c r="I4" s="18"/>
      <c r="J4" s="19"/>
    </row>
    <row r="5" spans="1:10" ht="21.75" customHeight="1">
      <c r="A5" s="43" t="s">
        <v>29</v>
      </c>
      <c r="B5" s="43"/>
      <c r="C5" s="43"/>
      <c r="D5" s="43"/>
      <c r="F5" s="42"/>
      <c r="G5" s="42"/>
      <c r="H5" s="42"/>
      <c r="I5" s="42"/>
      <c r="J5" s="42"/>
    </row>
    <row r="6" spans="6:10" ht="18.75" customHeight="1">
      <c r="F6" s="40"/>
      <c r="G6" s="40"/>
      <c r="H6" s="40"/>
      <c r="I6" s="40"/>
      <c r="J6" s="40"/>
    </row>
    <row r="7" spans="6:10" ht="20.25" customHeight="1">
      <c r="F7" s="40"/>
      <c r="G7" s="40"/>
      <c r="H7" s="40"/>
      <c r="I7" s="40"/>
      <c r="J7" s="40"/>
    </row>
    <row r="8" spans="6:10" ht="12.75" customHeight="1">
      <c r="F8" s="21"/>
      <c r="G8" s="21"/>
      <c r="H8" s="21"/>
      <c r="I8" s="1"/>
      <c r="J8" s="1"/>
    </row>
    <row r="9" spans="6:10" ht="12.75" customHeight="1">
      <c r="F9" s="41"/>
      <c r="G9" s="41"/>
      <c r="H9" s="41"/>
      <c r="I9" s="41"/>
      <c r="J9" s="41"/>
    </row>
    <row r="10" spans="6:10" ht="12.75" customHeight="1">
      <c r="F10" s="40"/>
      <c r="G10" s="40"/>
      <c r="H10" s="40"/>
      <c r="I10" s="40"/>
      <c r="J10" s="40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/>
  <mergeCells count="7">
    <mergeCell ref="F10:J10"/>
    <mergeCell ref="A1:K1"/>
    <mergeCell ref="A5:D5"/>
    <mergeCell ref="F5:J5"/>
    <mergeCell ref="F6:J6"/>
    <mergeCell ref="F7:J7"/>
    <mergeCell ref="F9:J9"/>
  </mergeCells>
  <conditionalFormatting sqref="C3">
    <cfRule type="duplicateValues" priority="3" dxfId="3" stopIfTrue="1">
      <formula>AND(COUNTIF($C$3:$C$3,C3)&gt;1,NOT(ISBLANK(C3)))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Windows 10</cp:lastModifiedBy>
  <cp:lastPrinted>2022-06-21T04:03:57Z</cp:lastPrinted>
  <dcterms:created xsi:type="dcterms:W3CDTF">2017-05-09T06:24:39Z</dcterms:created>
  <dcterms:modified xsi:type="dcterms:W3CDTF">2022-12-06T07:10:30Z</dcterms:modified>
  <cp:category/>
  <cp:version/>
  <cp:contentType/>
  <cp:contentStatus/>
</cp:coreProperties>
</file>